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Exemplo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<sst xmlns="http://schemas.openxmlformats.org/spreadsheetml/2006/main" count="42" uniqueCount="35">
  <si>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Exposição</t>
  </si>
  <si>
    <t>Sim</t>
  </si>
  <si>
    <t>Não</t>
  </si>
  <si>
    <t>Total</t>
  </si>
  <si>
    <r>
      <t>RR</t>
    </r>
    <r>
      <rPr>
        <vertAlign val="subscript"/>
        <sz val="11"/>
        <rFont val="Arial"/>
        <family val="2"/>
      </rPr>
      <t>Ag</t>
    </r>
    <r>
      <rPr>
        <sz val="11"/>
        <rFont val="Arial"/>
        <family val="2"/>
      </rPr>
      <t xml:space="preserve"> =</t>
    </r>
  </si>
  <si>
    <r>
      <t>FAPC</t>
    </r>
    <r>
      <rPr>
        <vertAlign val="subscript"/>
        <sz val="11"/>
        <rFont val="Arial"/>
        <family val="2"/>
      </rPr>
      <t>AB</t>
    </r>
    <r>
      <rPr>
        <sz val="11"/>
        <rFont val="Arial"/>
        <family val="2"/>
      </rPr>
      <t xml:space="preserve"> =</t>
    </r>
  </si>
  <si>
    <r>
      <t>RR</t>
    </r>
    <r>
      <rPr>
        <vertAlign val="subscript"/>
        <sz val="11"/>
        <rFont val="Arial"/>
        <family val="2"/>
      </rPr>
      <t>AB</t>
    </r>
    <r>
      <rPr>
        <sz val="11"/>
        <rFont val="Arial"/>
        <family val="2"/>
      </rPr>
      <t xml:space="preserve"> =</t>
    </r>
  </si>
  <si>
    <r>
      <t>FAPAE</t>
    </r>
    <r>
      <rPr>
        <vertAlign val="subscript"/>
        <sz val="11"/>
        <rFont val="Arial"/>
        <family val="2"/>
      </rPr>
      <t>A</t>
    </r>
    <r>
      <rPr>
        <sz val="11"/>
        <rFont val="Arial"/>
        <family val="2"/>
      </rPr>
      <t xml:space="preserve"> =</t>
    </r>
  </si>
  <si>
    <r>
      <t>FAPAE</t>
    </r>
    <r>
      <rPr>
        <vertAlign val="subscript"/>
        <sz val="11"/>
        <rFont val="Arial"/>
        <family val="2"/>
      </rPr>
      <t>B</t>
    </r>
    <r>
      <rPr>
        <sz val="11"/>
        <rFont val="Arial"/>
        <family val="2"/>
      </rPr>
      <t xml:space="preserve"> =</t>
    </r>
  </si>
  <si>
    <t>FAPAS(B | A foi eliminado) =</t>
  </si>
  <si>
    <t>FAPAS(A | B foi eliminado) =</t>
  </si>
  <si>
    <r>
      <t>RR</t>
    </r>
    <r>
      <rPr>
        <vertAlign val="subscript"/>
        <sz val="11"/>
        <rFont val="Arial"/>
        <family val="2"/>
      </rPr>
      <t>A</t>
    </r>
    <r>
      <rPr>
        <sz val="11"/>
        <rFont val="Arial"/>
        <family val="2"/>
      </rPr>
      <t xml:space="preserve">  =</t>
    </r>
  </si>
  <si>
    <r>
      <t>RR</t>
    </r>
    <r>
      <rPr>
        <vertAlign val="subscript"/>
        <sz val="11"/>
        <rFont val="Arial"/>
        <family val="2"/>
      </rPr>
      <t>B</t>
    </r>
    <r>
      <rPr>
        <sz val="11"/>
        <rFont val="Arial"/>
        <family val="2"/>
      </rPr>
      <t xml:space="preserve">  =</t>
    </r>
  </si>
  <si>
    <r>
      <t>RR</t>
    </r>
    <r>
      <rPr>
        <vertAlign val="subscript"/>
        <sz val="11"/>
        <rFont val="Arial"/>
        <family val="2"/>
      </rPr>
      <t xml:space="preserve">A  </t>
    </r>
    <r>
      <rPr>
        <sz val="11"/>
        <rFont val="Arial"/>
        <family val="2"/>
      </rPr>
      <t xml:space="preserve"> =</t>
    </r>
  </si>
  <si>
    <r>
      <t>RR</t>
    </r>
    <r>
      <rPr>
        <vertAlign val="subscript"/>
        <sz val="11"/>
        <rFont val="Arial"/>
        <family val="2"/>
      </rPr>
      <t>B</t>
    </r>
    <r>
      <rPr>
        <sz val="11"/>
        <rFont val="Arial"/>
        <family val="2"/>
      </rPr>
      <t xml:space="preserve">   =</t>
    </r>
  </si>
  <si>
    <t>Fator A</t>
  </si>
  <si>
    <t xml:space="preserve">      Exposto</t>
  </si>
  <si>
    <t xml:space="preserve">      Não exposto</t>
  </si>
  <si>
    <t>Fator B</t>
  </si>
  <si>
    <t>Desfecho</t>
  </si>
  <si>
    <r>
      <t>FAPC</t>
    </r>
    <r>
      <rPr>
        <vertAlign val="subscript"/>
        <sz val="11"/>
        <rFont val="Arial"/>
        <family val="2"/>
      </rPr>
      <t>A</t>
    </r>
    <r>
      <rPr>
        <sz val="11"/>
        <rFont val="Arial"/>
        <family val="2"/>
      </rPr>
      <t xml:space="preserve">   =</t>
    </r>
  </si>
  <si>
    <r>
      <t>FAPC</t>
    </r>
    <r>
      <rPr>
        <vertAlign val="subscript"/>
        <sz val="11"/>
        <rFont val="Arial"/>
        <family val="2"/>
      </rPr>
      <t>B</t>
    </r>
    <r>
      <rPr>
        <sz val="11"/>
        <rFont val="Arial"/>
        <family val="2"/>
      </rPr>
      <t xml:space="preserve">   =</t>
    </r>
  </si>
  <si>
    <t>FAPA     =</t>
  </si>
  <si>
    <r>
      <t>FAP</t>
    </r>
    <r>
      <rPr>
        <vertAlign val="subscript"/>
        <sz val="11"/>
        <rFont val="Arial"/>
        <family val="2"/>
      </rPr>
      <t>B</t>
    </r>
    <r>
      <rPr>
        <sz val="11"/>
        <rFont val="Arial"/>
        <family val="2"/>
      </rPr>
      <t xml:space="preserve">     = </t>
    </r>
  </si>
  <si>
    <r>
      <t>FAP</t>
    </r>
    <r>
      <rPr>
        <vertAlign val="subscript"/>
        <sz val="11"/>
        <rFont val="Arial"/>
        <family val="2"/>
      </rPr>
      <t>A</t>
    </r>
    <r>
      <rPr>
        <sz val="11"/>
        <rFont val="Arial"/>
        <family val="2"/>
      </rPr>
      <t xml:space="preserve">     = </t>
    </r>
  </si>
  <si>
    <r>
      <t>FAPAM</t>
    </r>
    <r>
      <rPr>
        <vertAlign val="subscript"/>
        <sz val="11"/>
        <rFont val="Arial"/>
        <family val="2"/>
      </rPr>
      <t xml:space="preserve">A   </t>
    </r>
    <r>
      <rPr>
        <sz val="11"/>
        <rFont val="Arial"/>
        <family val="2"/>
      </rPr>
      <t>=</t>
    </r>
  </si>
  <si>
    <r>
      <t>FAPAM</t>
    </r>
    <r>
      <rPr>
        <vertAlign val="subscript"/>
        <sz val="11"/>
        <rFont val="Arial"/>
        <family val="2"/>
      </rPr>
      <t xml:space="preserve">B   </t>
    </r>
    <r>
      <rPr>
        <sz val="11"/>
        <rFont val="Arial"/>
        <family val="2"/>
      </rPr>
      <t>=</t>
    </r>
  </si>
  <si>
    <t>Exposto ao fator A e ao fator B</t>
  </si>
  <si>
    <t xml:space="preserve">Exposto ao fator A </t>
  </si>
  <si>
    <t>Exposto ao fator B</t>
  </si>
  <si>
    <t>Não exposto ao fator A nem ao fator B</t>
  </si>
  <si>
    <r>
      <t>Tabela 1:</t>
    </r>
    <r>
      <rPr>
        <sz val="11"/>
        <rFont val="Arial"/>
        <family val="2"/>
      </rPr>
      <t xml:space="preserve"> Distribuição do desfecho de acordo com a exposição aos fatores A e B.</t>
    </r>
  </si>
  <si>
    <r>
      <t xml:space="preserve">Tabela 2: </t>
    </r>
    <r>
      <rPr>
        <sz val="11"/>
        <rFont val="Arial"/>
        <family val="2"/>
      </rPr>
      <t>Distribuição do desfecho de acordo com a exposição ao fator A e ao fator B.</t>
    </r>
  </si>
  <si>
    <t xml:space="preserve">Fração Atribuível Populacional </t>
  </si>
  <si>
    <r>
      <t>Instruções:</t>
    </r>
    <r>
      <rPr>
        <sz val="11"/>
        <rFont val="Arial"/>
        <family val="2"/>
      </rPr>
      <t xml:space="preserve"> É necessário preencher a tabela 1 para calcular as FAPs com 2 fatores de exposição. Quanto se estiver interessado somente no calculo da FAP para um fator de exposição, é necessário preencher somente os dados referentes ao fator A na tabela 2.</t>
    </r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</si>
</sst>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0000"/>
    <numFmt numFmtId="169" formatCode="0.0000"/>
    <numFmt numFmtId="170" formatCode="0.000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###0"/>
    <numFmt numFmtId="174" formatCode="####.0"/>
    <numFmt numFmtId="175" formatCode="0.000000"/>
    <numFmt numFmtId="176" formatCode="0.0000000"/>
    <numFmt numFmtId="177" formatCode="0.00000000"/>
    <numFmt numFmtId="178" formatCode="0.000000000"/>
    <numFmt numFmtId="179" formatCode="0.0000000000"/>
    <numFmt numFmtId="180" formatCode="0.00000000000"/>
    <numFmt numFmtId="181" formatCode="0.000000000000"/>
    <numFmt numFmtId="182" formatCode="0.0000000000000"/>
    <numFmt numFmtId="183" formatCode="0.00000000000000"/>
    <numFmt numFmtId="184" formatCode="0.000000000000000"/>
    <numFmt numFmtId="185" formatCode="0.0000000000000000"/>
    <numFmt numFmtId="186" formatCode="0.00000000000000000"/>
    <numFmt numFmtId="187" formatCode="0.0%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vertAlign val="subscript"/>
      <sz val="11"/>
      <name val="Arial"/>
      <family val="2"/>
    </font>
    <font>
      <sz val="8"/>
      <name val="Arial"/>
      <family val="0"/>
    </font>
    <font>
      <i/>
      <sz val="11"/>
      <name val="Arial"/>
      <family val="2"/>
    </font>
    <font>
      <i/>
      <u val="single"/>
      <sz val="11"/>
      <name val="Arial"/>
      <family val="2"/>
    </font>
    <font>
      <b/>
      <u val="single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2" borderId="0" xfId="0" applyFont="1" applyFill="1" applyAlignment="1">
      <alignment horizontal="right"/>
    </xf>
    <xf numFmtId="187" fontId="3" fillId="2" borderId="0" xfId="19" applyNumberFormat="1" applyFont="1" applyFill="1" applyAlignment="1">
      <alignment horizontal="left"/>
    </xf>
    <xf numFmtId="2" fontId="3" fillId="2" borderId="0" xfId="0" applyNumberFormat="1" applyFont="1" applyFill="1" applyAlignment="1">
      <alignment horizontal="left"/>
    </xf>
    <xf numFmtId="2" fontId="3" fillId="2" borderId="0" xfId="19" applyNumberFormat="1" applyFont="1" applyFill="1" applyAlignment="1">
      <alignment horizontal="left"/>
    </xf>
    <xf numFmtId="0" fontId="3" fillId="2" borderId="0" xfId="0" applyFont="1" applyFill="1" applyAlignment="1">
      <alignment/>
    </xf>
    <xf numFmtId="187" fontId="3" fillId="2" borderId="0" xfId="19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justify" vertical="top" wrapText="1"/>
    </xf>
    <xf numFmtId="0" fontId="4" fillId="2" borderId="2" xfId="0" applyFont="1" applyFill="1" applyBorder="1" applyAlignment="1">
      <alignment horizontal="justify" vertical="top" wrapText="1"/>
    </xf>
    <xf numFmtId="0" fontId="3" fillId="2" borderId="2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3" fillId="2" borderId="0" xfId="0" applyFont="1" applyFill="1" applyAlignment="1">
      <alignment wrapText="1"/>
    </xf>
    <xf numFmtId="0" fontId="8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vmlDrawing" Target="../drawings/vmlDrawing1.vm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J14" sqref="J14"/>
    </sheetView>
  </sheetViews>
  <sheetFormatPr defaultColWidth="9.140625" defaultRowHeight="12.75"/>
  <cols>
    <col min="1" max="1" width="41.7109375" style="5" customWidth="1"/>
    <col min="2" max="4" width="11.7109375" style="5" customWidth="1"/>
    <col min="5" max="5" width="8.140625" style="5" customWidth="1"/>
    <col min="6" max="6" width="11.421875" style="5" customWidth="1"/>
    <col min="7" max="7" width="6.8515625" style="5" customWidth="1"/>
    <col min="8" max="8" width="8.7109375" style="5" customWidth="1"/>
    <col min="9" max="9" width="8.00390625" style="5" customWidth="1"/>
    <col min="10" max="15" width="10.140625" style="5" customWidth="1"/>
    <col min="16" max="16384" width="9.140625" style="5" customWidth="1"/>
  </cols>
  <sheetData>
    <row r="1" spans="1:10" s="26" customFormat="1" ht="30" customHeight="1">
      <c r="A1" s="31" t="s">
        <v>34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s="26" customFormat="1" ht="14.25">
      <c r="A2" s="27"/>
      <c r="B2" s="28"/>
      <c r="C2" s="28"/>
      <c r="D2" s="28"/>
      <c r="E2" s="28"/>
      <c r="F2" s="28"/>
      <c r="G2" s="28"/>
      <c r="H2" s="28"/>
      <c r="I2" s="28"/>
      <c r="J2" s="28"/>
    </row>
    <row r="3" spans="1:6" ht="15.75" thickBot="1">
      <c r="A3" s="29" t="s">
        <v>31</v>
      </c>
      <c r="F3" s="30" t="s">
        <v>33</v>
      </c>
    </row>
    <row r="4" spans="1:10" ht="19.5" thickBot="1">
      <c r="A4" s="24" t="s">
        <v>0</v>
      </c>
      <c r="B4" s="23" t="s">
        <v>19</v>
      </c>
      <c r="C4" s="23"/>
      <c r="D4" s="21" t="s">
        <v>3</v>
      </c>
      <c r="E4" s="16"/>
      <c r="F4" s="8" t="s">
        <v>24</v>
      </c>
      <c r="G4" s="2">
        <f>(B16/(B16+B17))*((J4-1)/J4)</f>
        <v>0.22073748761481402</v>
      </c>
      <c r="I4" s="8" t="s">
        <v>11</v>
      </c>
      <c r="J4" s="3">
        <f>+(B16/(B16+C16))/(B17/(B17+C17))</f>
        <v>2.010171568627451</v>
      </c>
    </row>
    <row r="5" spans="1:10" ht="19.5" thickBot="1">
      <c r="A5" s="25"/>
      <c r="B5" s="10" t="s">
        <v>1</v>
      </c>
      <c r="C5" s="9" t="s">
        <v>2</v>
      </c>
      <c r="D5" s="22"/>
      <c r="E5" s="16"/>
      <c r="F5" s="8" t="s">
        <v>23</v>
      </c>
      <c r="G5" s="2">
        <f>IF(B19="","",(B19/(B19+B20))*((J5-1)/J5))</f>
        <v>0.05994286340308269</v>
      </c>
      <c r="I5" s="8" t="s">
        <v>12</v>
      </c>
      <c r="J5" s="3">
        <f>IF(B19="","",(B19/(B19+C19))/(B20/(B20+C20)))</f>
        <v>1.7470069313169505</v>
      </c>
    </row>
    <row r="6" spans="1:10" ht="18.75">
      <c r="A6" s="17" t="s">
        <v>27</v>
      </c>
      <c r="B6" s="12">
        <v>20</v>
      </c>
      <c r="C6" s="12">
        <v>77</v>
      </c>
      <c r="D6" s="12">
        <f>SUM(B6:C6)</f>
        <v>97</v>
      </c>
      <c r="E6" s="12"/>
      <c r="F6" s="8" t="s">
        <v>22</v>
      </c>
      <c r="G6" s="2">
        <f>IF(B19="","",((B10-B9)/B10)*((J6-1)/J6))</f>
        <v>0.23761753694018123</v>
      </c>
      <c r="I6" s="8" t="s">
        <v>4</v>
      </c>
      <c r="J6" s="4">
        <f>IF(B19="","",((B10-B9)/(D10-D9))/(B9/D9))</f>
        <v>1.9567318757192178</v>
      </c>
    </row>
    <row r="7" spans="1:10" ht="18.75">
      <c r="A7" s="17" t="s">
        <v>28</v>
      </c>
      <c r="B7" s="12">
        <v>74</v>
      </c>
      <c r="C7" s="12">
        <v>509</v>
      </c>
      <c r="D7" s="12">
        <f>SUM(B7:C7)</f>
        <v>583</v>
      </c>
      <c r="E7" s="12"/>
      <c r="F7" s="8" t="s">
        <v>5</v>
      </c>
      <c r="G7" s="2">
        <f>IF(B19="","",(B6/B10)*((J7-1)/J7))</f>
        <v>0.0629626454028409</v>
      </c>
      <c r="I7" s="8" t="s">
        <v>6</v>
      </c>
      <c r="J7" s="4">
        <f>IF(B19="","",(B6/D6)/(B9/D9))</f>
        <v>3.0646672914714155</v>
      </c>
    </row>
    <row r="8" spans="1:10" ht="18.75">
      <c r="A8" s="17" t="s">
        <v>29</v>
      </c>
      <c r="B8" s="12">
        <v>10</v>
      </c>
      <c r="C8" s="12">
        <v>100</v>
      </c>
      <c r="D8" s="12">
        <f>SUM(B8:C8)</f>
        <v>110</v>
      </c>
      <c r="E8" s="12"/>
      <c r="F8" s="8" t="s">
        <v>20</v>
      </c>
      <c r="G8" s="2">
        <f>IF(B19="","",(B7/B10)*((J8-1)/J8))</f>
        <v>0.16250821686815856</v>
      </c>
      <c r="I8" s="8" t="s">
        <v>13</v>
      </c>
      <c r="J8" s="4">
        <f>IF(B19="","",(B7/D7)/(B9/D9))</f>
        <v>1.8866365195696242</v>
      </c>
    </row>
    <row r="9" spans="1:10" ht="19.5" thickBot="1">
      <c r="A9" s="18" t="s">
        <v>30</v>
      </c>
      <c r="B9" s="15">
        <v>110</v>
      </c>
      <c r="C9" s="15">
        <v>1525</v>
      </c>
      <c r="D9" s="15">
        <f>SUM(B9:C9)</f>
        <v>1635</v>
      </c>
      <c r="E9" s="12"/>
      <c r="F9" s="8" t="s">
        <v>21</v>
      </c>
      <c r="G9" s="2">
        <f>IF(B19="","",(B8/B10)*((J9-1)/J9))</f>
        <v>0.012146674669181744</v>
      </c>
      <c r="I9" s="8" t="s">
        <v>14</v>
      </c>
      <c r="J9" s="4">
        <f>IF(B19="","",(B8/D8)/(B9/D9))</f>
        <v>1.3512396694214877</v>
      </c>
    </row>
    <row r="10" spans="1:7" ht="19.5" thickBot="1">
      <c r="A10" s="18" t="s">
        <v>3</v>
      </c>
      <c r="B10" s="15">
        <f>SUM(B6:B9)</f>
        <v>214</v>
      </c>
      <c r="C10" s="15">
        <f>SUM(C6:C9)</f>
        <v>2211</v>
      </c>
      <c r="D10" s="15">
        <f>SUM(D6:D9)</f>
        <v>2425</v>
      </c>
      <c r="E10" s="19"/>
      <c r="F10" s="8" t="s">
        <v>7</v>
      </c>
      <c r="G10" s="2">
        <f>IF(B19="","",((B6/(B6+B8+B7+B9)))*((B6/D6)/(B8/D8)-1)/((B6/D6)/(B8/D8))+(B7/(B8+B9+B6+B7))*((B7/D7)/(B9/D9)-1)/((B7/D7)/(B9/D9)))</f>
        <v>0.21475970369908465</v>
      </c>
    </row>
    <row r="11" spans="6:7" ht="18.75">
      <c r="F11" s="8" t="s">
        <v>8</v>
      </c>
      <c r="G11" s="2">
        <f>IF(B19="","",(B6/(B6+B7+B8+B9))*((B6/D6)/(B7/D7)-1)/((B6/D6)/(B7/D7))+(B8/(B8+B9+B6+B7))*((B8/D8)/(B9/D9)-1)/((B8/D8)/(B9/D9)))</f>
        <v>0.04807107472689162</v>
      </c>
    </row>
    <row r="12" spans="1:11" ht="15" thickBot="1">
      <c r="A12" s="29" t="s">
        <v>32</v>
      </c>
      <c r="F12" s="8"/>
      <c r="H12" s="1" t="s">
        <v>9</v>
      </c>
      <c r="I12" s="6">
        <f>IF(B19="","",G6-G10)</f>
        <v>0.02285783324109658</v>
      </c>
      <c r="K12" s="1"/>
    </row>
    <row r="13" spans="1:9" ht="15.75" thickBot="1">
      <c r="A13" s="21" t="s">
        <v>0</v>
      </c>
      <c r="B13" s="23" t="s">
        <v>19</v>
      </c>
      <c r="C13" s="23"/>
      <c r="F13" s="8"/>
      <c r="H13" s="7" t="s">
        <v>10</v>
      </c>
      <c r="I13" s="6">
        <f>IF(B19="","",G6-G11)</f>
        <v>0.1895464622132896</v>
      </c>
    </row>
    <row r="14" spans="1:7" ht="19.5" thickBot="1">
      <c r="A14" s="22"/>
      <c r="B14" s="10" t="s">
        <v>1</v>
      </c>
      <c r="C14" s="9" t="s">
        <v>2</v>
      </c>
      <c r="F14" s="20" t="s">
        <v>25</v>
      </c>
      <c r="G14" s="6">
        <f>IF(B19="","",(G10+I13)/2)</f>
        <v>0.2021530829561871</v>
      </c>
    </row>
    <row r="15" spans="1:7" ht="18.75">
      <c r="A15" s="11" t="s">
        <v>15</v>
      </c>
      <c r="B15" s="12"/>
      <c r="C15" s="12"/>
      <c r="F15" s="20" t="s">
        <v>26</v>
      </c>
      <c r="G15" s="6">
        <f>IF(B19="","",(G11+I12)/2)</f>
        <v>0.0354644539839941</v>
      </c>
    </row>
    <row r="16" spans="1:3" ht="15">
      <c r="A16" s="13" t="s">
        <v>16</v>
      </c>
      <c r="B16" s="12">
        <f>+B6+B7</f>
        <v>94</v>
      </c>
      <c r="C16" s="12">
        <f>+C6+C7</f>
        <v>586</v>
      </c>
    </row>
    <row r="17" spans="1:7" ht="15">
      <c r="A17" s="13" t="s">
        <v>17</v>
      </c>
      <c r="B17" s="12">
        <f>+B8+B9</f>
        <v>120</v>
      </c>
      <c r="C17" s="12">
        <f>+C8+C9</f>
        <v>1625</v>
      </c>
      <c r="G17" s="8"/>
    </row>
    <row r="18" spans="1:3" ht="15">
      <c r="A18" s="11" t="s">
        <v>18</v>
      </c>
      <c r="B18" s="12"/>
      <c r="C18" s="12"/>
    </row>
    <row r="19" spans="1:3" ht="15">
      <c r="A19" s="13" t="s">
        <v>16</v>
      </c>
      <c r="B19" s="12">
        <f>B6+B8</f>
        <v>30</v>
      </c>
      <c r="C19" s="12">
        <f>C6+C8</f>
        <v>177</v>
      </c>
    </row>
    <row r="20" spans="1:3" ht="15.75" thickBot="1">
      <c r="A20" s="14" t="s">
        <v>17</v>
      </c>
      <c r="B20" s="15">
        <f>B7+B9</f>
        <v>184</v>
      </c>
      <c r="C20" s="15">
        <f>C7+C9</f>
        <v>2034</v>
      </c>
    </row>
  </sheetData>
  <mergeCells count="6">
    <mergeCell ref="A1:J1"/>
    <mergeCell ref="D4:D5"/>
    <mergeCell ref="A13:A14"/>
    <mergeCell ref="B13:C13"/>
    <mergeCell ref="A4:A5"/>
    <mergeCell ref="B4:C4"/>
  </mergeCells>
  <printOptions/>
  <pageMargins left="0.75" right="0.75" top="1" bottom="1" header="0.492125985" footer="0.492125985"/>
  <pageSetup horizontalDpi="600" verticalDpi="600" orientation="portrait" paperSize="9" r:id="rId11"/>
  <legacyDrawing r:id="rId10"/>
  <oleObjects>
    <oleObject progId="Equation.3" shapeId="549044" r:id="rId1"/>
    <oleObject progId="Equation.3" shapeId="549045" r:id="rId2"/>
    <oleObject progId="Equation.3" shapeId="549046" r:id="rId3"/>
    <oleObject progId="Equation.3" shapeId="549047" r:id="rId4"/>
    <oleObject progId="Equation.3" shapeId="549048" r:id="rId5"/>
    <oleObject progId="Equation.3" shapeId="549049" r:id="rId6"/>
    <oleObject progId="Equation.3" shapeId="549050" r:id="rId7"/>
    <oleObject progId="Equation.3" shapeId="549051" r:id="rId8"/>
    <oleObject progId="Equation.3" shapeId="549052" r:id="rId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magranonik</dc:creator>
  <cp:keywords/>
  <dc:description/>
  <cp:lastModifiedBy>Marilyn Agranonik</cp:lastModifiedBy>
  <dcterms:created xsi:type="dcterms:W3CDTF">2010-03-04T13:45:26Z</dcterms:created>
  <dcterms:modified xsi:type="dcterms:W3CDTF">2010-04-01T12:42:50Z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852466174</vt:i4>
  </property>
  <property fmtid="{D5CDD505-2E9C-101B-9397-08002B2CF9AE}" pid="3" name="_EmailSubject">
    <vt:lpwstr>FAP</vt:lpwstr>
  </property>
  <property fmtid="{D5CDD505-2E9C-101B-9397-08002B2CF9AE}" pid="4" name="_AuthorEmail">
    <vt:lpwstr>magranonik@hcpa.ufrgs.br</vt:lpwstr>
  </property>
  <property fmtid="{D5CDD505-2E9C-101B-9397-08002B2CF9AE}" pid="5" name="_AuthorEmailDisplayName">
    <vt:lpwstr>Marilyn Agranonik</vt:lpwstr>
  </property>
  <property fmtid="{D5CDD505-2E9C-101B-9397-08002B2CF9AE}" pid="6" name="_ReviewingToolsShownOnce">
    <vt:lpwstr/>
  </property>
</Properties>
</file>